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CHELYABINSK\DEZ\OSK\БЛАГОУСТРОЙСТВО\Строитель 97\Конкурс\ФСГС 2024\"/>
    </mc:Choice>
  </mc:AlternateContent>
  <bookViews>
    <workbookView xWindow="0" yWindow="0" windowWidth="21600" windowHeight="9735"/>
  </bookViews>
  <sheets>
    <sheet name="Калининский р-н" sheetId="6" r:id="rId1"/>
  </sheets>
  <calcPr calcId="152511"/>
</workbook>
</file>

<file path=xl/calcChain.xml><?xml version="1.0" encoding="utf-8"?>
<calcChain xmlns="http://schemas.openxmlformats.org/spreadsheetml/2006/main">
  <c r="H20" i="6" l="1"/>
  <c r="G20" i="6"/>
  <c r="F20" i="6"/>
  <c r="H15" i="6"/>
  <c r="G15" i="6"/>
  <c r="F15" i="6"/>
  <c r="H12" i="6"/>
  <c r="G12" i="6"/>
  <c r="F12" i="6"/>
  <c r="K11" i="6"/>
  <c r="J11" i="6"/>
  <c r="I11" i="6"/>
  <c r="K10" i="6"/>
  <c r="J10" i="6"/>
  <c r="I10" i="6"/>
  <c r="G9" i="6"/>
  <c r="J8" i="6"/>
  <c r="I8" i="6"/>
  <c r="H8" i="6"/>
  <c r="K8" i="6" s="1"/>
  <c r="F9" i="6" l="1"/>
  <c r="F21" i="6" s="1"/>
  <c r="H9" i="6"/>
  <c r="G21" i="6"/>
  <c r="H21" i="6" l="1"/>
</calcChain>
</file>

<file path=xl/sharedStrings.xml><?xml version="1.0" encoding="utf-8"?>
<sst xmlns="http://schemas.openxmlformats.org/spreadsheetml/2006/main" count="47" uniqueCount="39">
  <si>
    <t>№ п/п</t>
  </si>
  <si>
    <t>№ ЛОТА</t>
  </si>
  <si>
    <t>Сроки выполнения работ</t>
  </si>
  <si>
    <t>Адрес придомовой территории</t>
  </si>
  <si>
    <t>Наименование мероприятий/ вид товаров, работ (услуг)</t>
  </si>
  <si>
    <t>Приложение № 1</t>
  </si>
  <si>
    <t xml:space="preserve">по программе «Формирование комфортной городской среды» в Калининском районе города  Челябинска </t>
  </si>
  <si>
    <t>(разбивка по лотам)</t>
  </si>
  <si>
    <t>Итого ПО ЛОТУ № 1</t>
  </si>
  <si>
    <t>ЛОТ № 2</t>
  </si>
  <si>
    <t>ЛОТ № 1</t>
  </si>
  <si>
    <t>ИТОГО ПО ЛОТУ № 2</t>
  </si>
  <si>
    <t>ИТОГО ПО ЛОТУ № 4</t>
  </si>
  <si>
    <t>Сумма ВСЕГО, руб.</t>
  </si>
  <si>
    <t>ЛОТ № 4</t>
  </si>
  <si>
    <t>Сумма СМР, руб.</t>
  </si>
  <si>
    <t>ПСД, руб.</t>
  </si>
  <si>
    <t xml:space="preserve">Ремонт дворового проезда, ремонт тротуаров. </t>
  </si>
  <si>
    <t>СМР</t>
  </si>
  <si>
    <t>ПСД</t>
  </si>
  <si>
    <t>ВС</t>
  </si>
  <si>
    <t>ЛОТ № 5</t>
  </si>
  <si>
    <t>Установка и ремонт ограждения</t>
  </si>
  <si>
    <t>Установка ограждения</t>
  </si>
  <si>
    <t>ул. Ковшовой, 2</t>
  </si>
  <si>
    <t>Ремонт дворового проезда, ремонт тротуаров, оборудование парковок для автотранспортных средств</t>
  </si>
  <si>
    <t>ул. Советская, 13</t>
  </si>
  <si>
    <t>Ремонт дворового проезда, оборудование парковок для автотранспортных средств, ремонт тротуаров</t>
  </si>
  <si>
    <t>Установка скамеек и урн для мусора, оборудование детской площадки</t>
  </si>
  <si>
    <t>Установка скамеек и урн для мусора</t>
  </si>
  <si>
    <t xml:space="preserve">С даты подписания договора подряда  до . 
</t>
  </si>
  <si>
    <t xml:space="preserve">С даты подписания договора подряда  до   
</t>
  </si>
  <si>
    <t>Калин и</t>
  </si>
  <si>
    <t xml:space="preserve"> </t>
  </si>
  <si>
    <t xml:space="preserve">Установка
скамеек, урн для мусора, оборудование детских и
спортивной площадок. </t>
  </si>
  <si>
    <t>ул. Российская, д. 55, ул. Северная, д. 7</t>
  </si>
  <si>
    <t>С даты подписания договора
подряда  до  31.07.2024 г.</t>
  </si>
  <si>
    <t xml:space="preserve">С даты подписания договора
подряда  до  31.07.2024 г.
</t>
  </si>
  <si>
    <t xml:space="preserve">Адресный перечень дворовых территорий на 2024 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</si>
</sst>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right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2" borderId="0" xfId="0" applyNumberFormat="1" applyFill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/>
    <xf numFmtId="4" fontId="0" fillId="0" borderId="13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left" vertical="center" wrapText="1"/>
    </xf>
    <xf numFmtId="4" fontId="3" fillId="0" borderId="32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E10" sqref="E10"/>
    </sheetView>
  </sheetViews>
  <sheetFormatPr defaultRowHeight="15" outlineLevelRow="2" outlineLevelCol="2" x14ac:dyDescent="0.25"/>
  <cols>
    <col min="1" max="1" width="9.140625" style="1" customWidth="1"/>
    <col min="2" max="2" width="9.85546875" customWidth="1"/>
    <col min="3" max="3" width="13.85546875" customWidth="1"/>
    <col min="4" max="4" width="31.5703125" style="2" customWidth="1"/>
    <col min="5" max="5" width="57.140625" style="2" customWidth="1"/>
    <col min="6" max="6" width="18.140625" style="8" hidden="1" customWidth="1" outlineLevel="2"/>
    <col min="7" max="7" width="23.28515625" customWidth="1" collapsed="1"/>
    <col min="8" max="8" width="18.5703125" hidden="1" customWidth="1" outlineLevel="1"/>
    <col min="9" max="9" width="12.42578125" hidden="1" customWidth="1" outlineLevel="1" collapsed="1"/>
    <col min="10" max="10" width="18.5703125" hidden="1" customWidth="1" outlineLevel="1"/>
    <col min="11" max="11" width="16.7109375" hidden="1" customWidth="1" outlineLevel="1"/>
    <col min="12" max="12" width="9.140625" collapsed="1"/>
    <col min="13" max="14" width="12.85546875" bestFit="1" customWidth="1"/>
  </cols>
  <sheetData>
    <row r="1" spans="1:14" x14ac:dyDescent="0.25">
      <c r="F1" s="3" t="s">
        <v>5</v>
      </c>
    </row>
    <row r="2" spans="1:14" x14ac:dyDescent="0.25">
      <c r="A2" s="5"/>
      <c r="B2" s="5"/>
      <c r="C2" s="5"/>
      <c r="D2" s="5"/>
      <c r="E2" s="5"/>
      <c r="F2" s="5"/>
    </row>
    <row r="3" spans="1:14" ht="15" customHeight="1" x14ac:dyDescent="0.25">
      <c r="A3" s="80" t="s">
        <v>38</v>
      </c>
      <c r="B3" s="80"/>
      <c r="C3" s="80"/>
      <c r="D3" s="80"/>
      <c r="E3" s="80"/>
      <c r="F3" s="80"/>
    </row>
    <row r="4" spans="1:14" ht="15.75" x14ac:dyDescent="0.25">
      <c r="A4" s="81" t="s">
        <v>6</v>
      </c>
      <c r="B4" s="81"/>
      <c r="C4" s="81"/>
      <c r="D4" s="81"/>
      <c r="E4" s="81"/>
      <c r="F4" s="81"/>
    </row>
    <row r="5" spans="1:14" ht="16.5" thickBot="1" x14ac:dyDescent="0.3">
      <c r="A5" s="82" t="s">
        <v>7</v>
      </c>
      <c r="B5" s="82"/>
      <c r="C5" s="82"/>
      <c r="D5" s="82"/>
      <c r="E5" s="82"/>
      <c r="F5" s="82"/>
    </row>
    <row r="6" spans="1:14" ht="40.5" customHeight="1" x14ac:dyDescent="0.25">
      <c r="A6" s="83" t="s">
        <v>0</v>
      </c>
      <c r="B6" s="83" t="s">
        <v>1</v>
      </c>
      <c r="C6" s="83" t="s">
        <v>2</v>
      </c>
      <c r="D6" s="85" t="s">
        <v>3</v>
      </c>
      <c r="E6" s="85" t="s">
        <v>4</v>
      </c>
      <c r="F6" s="87" t="s">
        <v>13</v>
      </c>
      <c r="G6" s="68" t="s">
        <v>15</v>
      </c>
      <c r="H6" s="11" t="s">
        <v>16</v>
      </c>
      <c r="I6" t="s">
        <v>20</v>
      </c>
      <c r="J6" t="s">
        <v>18</v>
      </c>
      <c r="K6" t="s">
        <v>19</v>
      </c>
    </row>
    <row r="7" spans="1:14" ht="15" customHeight="1" thickBot="1" x14ac:dyDescent="0.3">
      <c r="A7" s="84"/>
      <c r="B7" s="84"/>
      <c r="C7" s="84"/>
      <c r="D7" s="86"/>
      <c r="E7" s="86"/>
      <c r="F7" s="88"/>
      <c r="G7" s="69"/>
      <c r="H7" s="12"/>
    </row>
    <row r="8" spans="1:14" ht="115.5" customHeight="1" thickBot="1" x14ac:dyDescent="0.3">
      <c r="A8" s="45">
        <v>1</v>
      </c>
      <c r="B8" s="34" t="s">
        <v>10</v>
      </c>
      <c r="C8" s="46" t="s">
        <v>37</v>
      </c>
      <c r="D8" s="47" t="s">
        <v>35</v>
      </c>
      <c r="E8" s="47" t="s">
        <v>17</v>
      </c>
      <c r="F8" s="48" t="s">
        <v>32</v>
      </c>
      <c r="G8" s="49">
        <v>3080137</v>
      </c>
      <c r="H8" s="13">
        <f>26978</f>
        <v>26978</v>
      </c>
      <c r="I8" s="6" t="e">
        <f>F8+F16+F13</f>
        <v>#VALUE!</v>
      </c>
      <c r="J8" s="10">
        <f>G8+G16+G13</f>
        <v>5069352</v>
      </c>
      <c r="K8" s="10">
        <f>H8+H16+H13</f>
        <v>41633</v>
      </c>
      <c r="M8" s="4"/>
      <c r="N8" s="4"/>
    </row>
    <row r="9" spans="1:14" ht="16.5" thickBot="1" x14ac:dyDescent="0.3">
      <c r="A9" s="70" t="s">
        <v>8</v>
      </c>
      <c r="B9" s="71"/>
      <c r="C9" s="71"/>
      <c r="D9" s="71"/>
      <c r="E9" s="71"/>
      <c r="F9" s="35">
        <f>SUM(F8:F8)</f>
        <v>0</v>
      </c>
      <c r="G9" s="36">
        <f>SUM(G8:G8)</f>
        <v>3080137</v>
      </c>
      <c r="H9" s="15">
        <f>SUM(H8:H8)</f>
        <v>26978</v>
      </c>
      <c r="I9" s="7"/>
      <c r="J9" s="7"/>
      <c r="K9" s="7"/>
    </row>
    <row r="10" spans="1:14" ht="51" customHeight="1" x14ac:dyDescent="0.25">
      <c r="A10" s="78">
        <v>1</v>
      </c>
      <c r="B10" s="72" t="s">
        <v>9</v>
      </c>
      <c r="C10" s="74" t="s">
        <v>36</v>
      </c>
      <c r="D10" s="76" t="s">
        <v>35</v>
      </c>
      <c r="E10" s="39" t="s">
        <v>34</v>
      </c>
      <c r="F10" s="40">
        <v>2384567</v>
      </c>
      <c r="G10" s="41">
        <v>1147823</v>
      </c>
      <c r="H10" s="13">
        <v>46756</v>
      </c>
      <c r="I10" s="9">
        <f>F10+F17+F14</f>
        <v>2384567</v>
      </c>
      <c r="J10" s="8">
        <f>G10+G14+G17</f>
        <v>1936167</v>
      </c>
      <c r="K10" s="8">
        <f>H10+H14+H17</f>
        <v>67140</v>
      </c>
    </row>
    <row r="11" spans="1:14" ht="72.75" customHeight="1" thickBot="1" x14ac:dyDescent="0.3">
      <c r="A11" s="79"/>
      <c r="B11" s="73"/>
      <c r="C11" s="75"/>
      <c r="D11" s="77"/>
      <c r="E11" s="42" t="s">
        <v>22</v>
      </c>
      <c r="F11" s="43">
        <v>6000000</v>
      </c>
      <c r="G11" s="44">
        <v>183806</v>
      </c>
      <c r="H11" s="16">
        <v>117647</v>
      </c>
      <c r="I11" s="6">
        <f>F11</f>
        <v>6000000</v>
      </c>
      <c r="J11" s="8">
        <f>G11</f>
        <v>183806</v>
      </c>
      <c r="K11" s="8">
        <f>H11</f>
        <v>117647</v>
      </c>
      <c r="N11" s="4"/>
    </row>
    <row r="12" spans="1:14" ht="16.5" thickBot="1" x14ac:dyDescent="0.3">
      <c r="A12" s="50" t="s">
        <v>11</v>
      </c>
      <c r="B12" s="51"/>
      <c r="C12" s="51"/>
      <c r="D12" s="51"/>
      <c r="E12" s="51"/>
      <c r="F12" s="37">
        <f>SUM(F10:F11)</f>
        <v>8384567</v>
      </c>
      <c r="G12" s="38">
        <f>SUM(G10:G11)</f>
        <v>1331629</v>
      </c>
      <c r="H12" s="15">
        <f>SUM(H10:H11)</f>
        <v>164403</v>
      </c>
      <c r="I12" s="7"/>
      <c r="J12" s="7"/>
      <c r="K12" s="7"/>
    </row>
    <row r="13" spans="1:14" ht="36.75" hidden="1" customHeight="1" outlineLevel="1" x14ac:dyDescent="0.25">
      <c r="A13" s="31">
        <v>1</v>
      </c>
      <c r="B13" s="54" t="s">
        <v>14</v>
      </c>
      <c r="C13" s="56" t="s">
        <v>30</v>
      </c>
      <c r="D13" s="33" t="s">
        <v>24</v>
      </c>
      <c r="E13" s="26" t="s">
        <v>25</v>
      </c>
      <c r="F13" s="23"/>
      <c r="G13" s="17">
        <v>1396133</v>
      </c>
      <c r="H13" s="13">
        <v>13618</v>
      </c>
      <c r="I13" s="4"/>
      <c r="J13" s="4"/>
      <c r="K13" s="4"/>
    </row>
    <row r="14" spans="1:14" ht="42" hidden="1" customHeight="1" outlineLevel="1" thickBot="1" x14ac:dyDescent="0.3">
      <c r="A14" s="30">
        <v>2</v>
      </c>
      <c r="B14" s="55"/>
      <c r="C14" s="57"/>
      <c r="D14" s="32" t="s">
        <v>26</v>
      </c>
      <c r="E14" s="28" t="s">
        <v>27</v>
      </c>
      <c r="F14" s="22"/>
      <c r="G14" s="24">
        <v>568791</v>
      </c>
      <c r="H14" s="14">
        <v>17968</v>
      </c>
    </row>
    <row r="15" spans="1:14" ht="16.5" hidden="1" outlineLevel="1" thickBot="1" x14ac:dyDescent="0.3">
      <c r="A15" s="52" t="s">
        <v>12</v>
      </c>
      <c r="B15" s="53"/>
      <c r="C15" s="53"/>
      <c r="D15" s="53"/>
      <c r="E15" s="53"/>
      <c r="F15" s="20">
        <f>SUM(F13:F14)</f>
        <v>0</v>
      </c>
      <c r="G15" s="21">
        <f>SUM(G13:G14)</f>
        <v>1964924</v>
      </c>
      <c r="H15" s="15">
        <f>SUM(H13:H14)</f>
        <v>31586</v>
      </c>
      <c r="I15" s="4"/>
      <c r="L15" s="29" t="s">
        <v>33</v>
      </c>
    </row>
    <row r="16" spans="1:14" ht="33" hidden="1" customHeight="1" outlineLevel="1" x14ac:dyDescent="0.25">
      <c r="A16" s="58">
        <v>1</v>
      </c>
      <c r="B16" s="60" t="s">
        <v>21</v>
      </c>
      <c r="C16" s="56" t="s">
        <v>31</v>
      </c>
      <c r="D16" s="64" t="s">
        <v>24</v>
      </c>
      <c r="E16" s="26" t="s">
        <v>28</v>
      </c>
      <c r="F16" s="23"/>
      <c r="G16" s="17">
        <v>593082</v>
      </c>
      <c r="H16" s="13">
        <v>1037</v>
      </c>
      <c r="I16" s="4"/>
      <c r="J16" s="4"/>
      <c r="K16" s="4"/>
    </row>
    <row r="17" spans="1:13" ht="19.5" hidden="1" customHeight="1" outlineLevel="1" x14ac:dyDescent="0.25">
      <c r="A17" s="59"/>
      <c r="B17" s="61"/>
      <c r="C17" s="63"/>
      <c r="D17" s="65"/>
      <c r="E17" s="27" t="s">
        <v>23</v>
      </c>
      <c r="F17" s="18"/>
      <c r="G17" s="19">
        <v>219553</v>
      </c>
      <c r="H17" s="14">
        <v>2416</v>
      </c>
    </row>
    <row r="18" spans="1:13" ht="15.75" hidden="1" outlineLevel="1" x14ac:dyDescent="0.25">
      <c r="A18" s="59">
        <v>2</v>
      </c>
      <c r="B18" s="61"/>
      <c r="C18" s="63"/>
      <c r="D18" s="65" t="s">
        <v>26</v>
      </c>
      <c r="E18" s="25" t="s">
        <v>29</v>
      </c>
      <c r="F18" s="18"/>
      <c r="G18" s="19">
        <v>21326</v>
      </c>
      <c r="H18" s="14">
        <v>4091</v>
      </c>
    </row>
    <row r="19" spans="1:13" ht="21.75" hidden="1" customHeight="1" outlineLevel="1" thickBot="1" x14ac:dyDescent="0.3">
      <c r="A19" s="66"/>
      <c r="B19" s="62"/>
      <c r="C19" s="57"/>
      <c r="D19" s="67"/>
      <c r="E19" s="28" t="s">
        <v>23</v>
      </c>
      <c r="F19" s="22"/>
      <c r="G19" s="24">
        <v>73515</v>
      </c>
      <c r="H19" s="14">
        <v>697</v>
      </c>
    </row>
    <row r="20" spans="1:13" ht="16.5" hidden="1" outlineLevel="1" thickBot="1" x14ac:dyDescent="0.3">
      <c r="A20" s="52" t="s">
        <v>12</v>
      </c>
      <c r="B20" s="53"/>
      <c r="C20" s="53"/>
      <c r="D20" s="53"/>
      <c r="E20" s="53"/>
      <c r="F20" s="20">
        <f>SUM(F16:F19)</f>
        <v>0</v>
      </c>
      <c r="G20" s="21">
        <f>SUM(G16:G19)</f>
        <v>907476</v>
      </c>
      <c r="H20" s="15">
        <f>SUM(H16:H19)</f>
        <v>8241</v>
      </c>
      <c r="I20" s="4"/>
      <c r="L20" s="29" t="s">
        <v>33</v>
      </c>
    </row>
    <row r="21" spans="1:13" hidden="1" outlineLevel="2" x14ac:dyDescent="0.25">
      <c r="F21" s="8" t="e">
        <f>F9+F12+#REF!+F15+F20</f>
        <v>#REF!</v>
      </c>
      <c r="G21" s="8" t="e">
        <f>G9+G12+#REF!+G15+G20</f>
        <v>#REF!</v>
      </c>
      <c r="H21" s="8" t="e">
        <f>H9+H12+#REF!+H15+H20</f>
        <v>#REF!</v>
      </c>
    </row>
    <row r="22" spans="1:13" collapsed="1" x14ac:dyDescent="0.25">
      <c r="M22" s="4"/>
    </row>
    <row r="23" spans="1:13" x14ac:dyDescent="0.25">
      <c r="M23" s="4"/>
    </row>
    <row r="24" spans="1:13" x14ac:dyDescent="0.25">
      <c r="G24" s="4" t="s">
        <v>33</v>
      </c>
      <c r="M24" s="4"/>
    </row>
    <row r="25" spans="1:13" x14ac:dyDescent="0.25">
      <c r="M25" s="4"/>
    </row>
    <row r="26" spans="1:13" x14ac:dyDescent="0.25">
      <c r="G26" s="4" t="s">
        <v>33</v>
      </c>
      <c r="M26" s="4"/>
    </row>
  </sheetData>
  <mergeCells count="26">
    <mergeCell ref="A3:F3"/>
    <mergeCell ref="A4:F4"/>
    <mergeCell ref="A5:F5"/>
    <mergeCell ref="A6:A7"/>
    <mergeCell ref="B6:B7"/>
    <mergeCell ref="C6:C7"/>
    <mergeCell ref="D6:D7"/>
    <mergeCell ref="E6:E7"/>
    <mergeCell ref="F6:F7"/>
    <mergeCell ref="G6:G7"/>
    <mergeCell ref="A9:E9"/>
    <mergeCell ref="B10:B11"/>
    <mergeCell ref="C10:C11"/>
    <mergeCell ref="D10:D11"/>
    <mergeCell ref="A10:A11"/>
    <mergeCell ref="A12:E12"/>
    <mergeCell ref="A20:E20"/>
    <mergeCell ref="B13:B14"/>
    <mergeCell ref="C13:C14"/>
    <mergeCell ref="A15:E15"/>
    <mergeCell ref="A16:A17"/>
    <mergeCell ref="B16:B19"/>
    <mergeCell ref="C16:C19"/>
    <mergeCell ref="D16:D17"/>
    <mergeCell ref="A18:A19"/>
    <mergeCell ref="D18:D19"/>
  </mergeCells>
  <pageMargins left="0.23622047244094491" right="0.23622047244094491" top="0.74803149606299213" bottom="0.74803149606299213" header="0.31496062992125984" footer="0.31496062992125984"/>
  <pageSetup paperSize="8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Калининский р-н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Чинькова Евгения Владиславовна</dc:creator>
  <cp:lastModifiedBy>Ковалёва Яна Сергеевна</cp:lastModifiedBy>
  <cp:lastPrinted>2021-10-22T03:59:05Z</cp:lastPrinted>
  <dcterms:created xsi:type="dcterms:W3CDTF">2019-04-16T02:45:36Z</dcterms:created>
  <dcterms:modified xsi:type="dcterms:W3CDTF">2024-01-15T05:41:52Z</dcterms:modified>
</cp:coreProperties>
</file>